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-反应釜温控" sheetId="1" state="visible" r:id="rId1"/>
    <sheet xmlns:r="http://schemas.openxmlformats.org/officeDocument/2006/relationships" name="Sheet2-循环水系统" sheetId="2" state="visible" r:id="rId2"/>
    <sheet xmlns:r="http://schemas.openxmlformats.org/officeDocument/2006/relationships" name="Sheet3-压缩空气系统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微软雅黑"/>
      <b val="1"/>
      <color rgb="00196F3D"/>
      <sz val="14"/>
    </font>
    <font>
      <name val="微软雅黑"/>
      <b val="1"/>
      <color rgb="00196F3D"/>
      <sz val="11"/>
    </font>
    <font>
      <name val="微软雅黑"/>
      <color rgb="00333333"/>
      <sz val="11"/>
    </font>
    <font>
      <name val="微软雅黑"/>
      <b val="1"/>
      <color rgb="00FFFFFF"/>
      <sz val="11"/>
    </font>
    <font>
      <name val="微软雅黑"/>
      <color rgb="00999999"/>
      <sz val="10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E8449"/>
      </patternFill>
    </fill>
    <fill>
      <patternFill patternType="solid">
        <fgColor rgb="00D5EFE2"/>
      </patternFill>
    </fill>
  </fills>
  <borders count="2">
    <border>
      <left/>
      <right/>
      <top/>
      <bottom/>
      <diagonal/>
    </border>
    <border>
      <left style="thin">
        <color rgb="00A9DFBF"/>
      </left>
      <right style="thin">
        <color rgb="00A9DFBF"/>
      </right>
      <top style="thin">
        <color rgb="00A9DFBF"/>
      </top>
      <bottom style="thin">
        <color rgb="00A9D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 wrapText="1"/>
    </xf>
    <xf numFmtId="1" fontId="0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2" fontId="2" fillId="4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0" fillId="2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4" customWidth="1" min="4" max="4"/>
    <col width="14" customWidth="1" min="5" max="5"/>
    <col width="26" customWidth="1" min="6" max="6"/>
  </cols>
  <sheetData>
    <row r="1">
      <c r="A1" s="1" t="inlineStr">
        <is>
          <t>化工厂节能测算表 · Sheet1 反应釜温控改造</t>
        </is>
      </c>
    </row>
    <row r="2">
      <c r="A2" s="2" t="inlineStr">
        <is>
          <t>一、输入参数（可修改黄色区域）</t>
        </is>
      </c>
    </row>
    <row r="3">
      <c r="A3" s="3" t="inlineStr">
        <is>
          <t>搅拌电机月电费（万元）</t>
        </is>
      </c>
      <c r="B3" s="4" t="n">
        <v>3</v>
      </c>
    </row>
    <row r="4">
      <c r="A4" s="3" t="inlineStr">
        <is>
          <t>温控泵阀月电费（万元）</t>
        </is>
      </c>
      <c r="B4" s="4" t="n">
        <v>9</v>
      </c>
    </row>
    <row r="5">
      <c r="A5" s="3" t="inlineStr">
        <is>
          <t>搅拌变频节电率（%）</t>
        </is>
      </c>
      <c r="B5" s="5" t="n">
        <v>15</v>
      </c>
    </row>
    <row r="6">
      <c r="A6" s="3" t="inlineStr">
        <is>
          <t>温控优化节电率（%）</t>
        </is>
      </c>
      <c r="B6" s="5" t="n">
        <v>12</v>
      </c>
    </row>
    <row r="7">
      <c r="A7" s="3" t="inlineStr">
        <is>
          <t>温控优化投入（万元）</t>
        </is>
      </c>
      <c r="B7" s="4" t="n">
        <v>2</v>
      </c>
    </row>
    <row r="8">
      <c r="A8" s="3" t="inlineStr">
        <is>
          <t>搅拌变频投入（万元）</t>
        </is>
      </c>
      <c r="B8" s="4" t="n">
        <v>10</v>
      </c>
    </row>
    <row r="10">
      <c r="A10" s="2" t="inlineStr">
        <is>
          <t>二、计算结果（自动计算）</t>
        </is>
      </c>
    </row>
    <row r="11">
      <c r="A11" s="6" t="inlineStr">
        <is>
          <t>项目</t>
        </is>
      </c>
      <c r="B11" s="6" t="inlineStr">
        <is>
          <t>改造前(万元/月)</t>
        </is>
      </c>
      <c r="C11" s="6" t="inlineStr">
        <is>
          <t>改造后(万元/月)</t>
        </is>
      </c>
      <c r="D11" s="6" t="inlineStr">
        <is>
          <t>月省(万元)</t>
        </is>
      </c>
      <c r="E11" s="6" t="inlineStr">
        <is>
          <t>年省(万元)</t>
        </is>
      </c>
      <c r="F11" s="6" t="inlineStr">
        <is>
          <t>说明</t>
        </is>
      </c>
    </row>
    <row r="13">
      <c r="A13" s="7" t="inlineStr">
        <is>
          <t>搅拌电机</t>
        </is>
      </c>
      <c r="B13" s="8">
        <f>B3</f>
        <v>3.0</v>
      </c>
      <c r="C13" s="8">
        <f>B3*(1-B5/100)</f>
        <v>2.55</v>
      </c>
      <c r="D13" s="8">
        <f>B3*B5/100</f>
        <v>0.45</v>
      </c>
      <c r="E13" s="8">
        <f>D13*12</f>
        <v>5.4</v>
      </c>
      <c r="F13" s="7" t="inlineStr">
        <is>
          <t>搅拌变频，综合节电15%</t>
        </is>
      </c>
    </row>
    <row r="14">
      <c r="A14" s="7" t="inlineStr">
        <is>
          <t>温控泵阀</t>
        </is>
      </c>
      <c r="B14" s="8">
        <f>B4</f>
        <v>9.0</v>
      </c>
      <c r="C14" s="8">
        <f>B4*(1-B6/100)</f>
        <v>7.92</v>
      </c>
      <c r="D14" s="8">
        <f>B4*B6/100</f>
        <v>1.08</v>
      </c>
      <c r="E14" s="8">
        <f>D14*12</f>
        <v>12.96</v>
      </c>
      <c r="F14" s="7" t="inlineStr">
        <is>
          <t>温控优化，综合节电12%</t>
        </is>
      </c>
    </row>
    <row r="15">
      <c r="A15" s="9" t="inlineStr">
        <is>
          <t>合计</t>
        </is>
      </c>
      <c r="B15" s="10">
        <f>SUM(B13:B14)</f>
        <v>12.0</v>
      </c>
      <c r="C15" s="10">
        <f>SUM(C13:C14)</f>
        <v>10.469999999999999</v>
      </c>
      <c r="D15" s="10">
        <f>SUM(D13:D14)</f>
        <v>1.53</v>
      </c>
      <c r="E15" s="10">
        <f>SUM(E13:E14)</f>
        <v>18.36</v>
      </c>
      <c r="F15" s="9" t="inlineStr">
        <is>
          <t>月省合计</t>
        </is>
      </c>
    </row>
    <row r="17">
      <c r="A17" s="2" t="inlineStr">
        <is>
          <t>三、投入与回本</t>
        </is>
      </c>
    </row>
    <row r="18">
      <c r="A18" s="6" t="inlineStr">
        <is>
          <t>项目</t>
        </is>
      </c>
      <c r="B18" s="6" t="inlineStr">
        <is>
          <t>投入(万元)</t>
        </is>
      </c>
      <c r="C18" s="6" t="inlineStr">
        <is>
          <t>月省(万元)</t>
        </is>
      </c>
      <c r="D18" s="6" t="inlineStr">
        <is>
          <t>年省(万元)</t>
        </is>
      </c>
      <c r="E18" s="6" t="inlineStr">
        <is>
          <t>回本(个月)</t>
        </is>
      </c>
    </row>
    <row r="20">
      <c r="A20" s="7" t="inlineStr">
        <is>
          <t>温控优化</t>
        </is>
      </c>
      <c r="B20" s="7">
        <f>B7</f>
        <v>2.0</v>
      </c>
      <c r="C20" s="8">
        <f>D14</f>
        <v>1.08</v>
      </c>
      <c r="D20" s="8">
        <f>E14</f>
        <v>12.96</v>
      </c>
      <c r="E20" s="11">
        <f>IF(C20=0,"",ROUND(B20/C20,1))</f>
        <v>1.9</v>
      </c>
    </row>
    <row r="21">
      <c r="A21" s="7" t="inlineStr">
        <is>
          <t>搅拌变频</t>
        </is>
      </c>
      <c r="B21" s="7">
        <f>B8</f>
        <v>10.0</v>
      </c>
      <c r="C21" s="8">
        <f>D13</f>
        <v>0.45</v>
      </c>
      <c r="D21" s="8">
        <f>E13</f>
        <v>5.4</v>
      </c>
      <c r="E21" s="11">
        <f>IF(C21=0,"",ROUND(B21/C21,1))</f>
        <v>22.2</v>
      </c>
    </row>
    <row r="22">
      <c r="A22" s="9" t="inlineStr">
        <is>
          <t>合计</t>
        </is>
      </c>
      <c r="B22" s="9">
        <f>B20+B21</f>
        <v>12.0</v>
      </c>
      <c r="C22" s="10">
        <f>D14+D13</f>
        <v>1.53</v>
      </c>
      <c r="D22" s="10">
        <f>E14+E13</f>
        <v>18.36</v>
      </c>
      <c r="E22" s="12">
        <f>IF(C22=0,"",ROUND(B22/C22,1))</f>
        <v>7.8</v>
      </c>
    </row>
    <row r="23">
      <c r="A23" s="13" t="inlineStr">
        <is>
          <t>注：搅拌为恒转矩负载（耗电∝转速），综合节电按60%时段降速×降速25%估算（已扣变频器自身约2-3%损耗）；温控优化含降温冷却泵变频及温控精度提升。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4" customWidth="1" min="4" max="4"/>
    <col width="14" customWidth="1" min="5" max="5"/>
    <col width="28" customWidth="1" min="6" max="6"/>
  </cols>
  <sheetData>
    <row r="1">
      <c r="A1" s="1" t="inlineStr">
        <is>
          <t>化工厂节能测算表 · Sheet2 循环水系统改造</t>
        </is>
      </c>
    </row>
    <row r="2">
      <c r="A2" s="2" t="inlineStr">
        <is>
          <t>一、输入参数（可修改黄色区域）</t>
        </is>
      </c>
    </row>
    <row r="3">
      <c r="A3" s="3" t="inlineStr">
        <is>
          <t>循环水泵月电费（万元）</t>
        </is>
      </c>
      <c r="B3" s="4" t="n">
        <v>4</v>
      </c>
    </row>
    <row r="4">
      <c r="A4" s="3" t="inlineStr">
        <is>
          <t>冷却塔风机月电费（万元）</t>
        </is>
      </c>
      <c r="B4" s="4" t="n">
        <v>2</v>
      </c>
    </row>
    <row r="5">
      <c r="A5" s="3" t="inlineStr">
        <is>
          <t>泵组变频节电率（%）</t>
        </is>
      </c>
      <c r="B5" s="5" t="n">
        <v>20</v>
      </c>
    </row>
    <row r="6">
      <c r="A6" s="3" t="inlineStr">
        <is>
          <t>风机变频节电率（%）</t>
        </is>
      </c>
      <c r="B6" s="5" t="n">
        <v>25</v>
      </c>
    </row>
    <row r="7">
      <c r="A7" s="3" t="inlineStr">
        <is>
          <t>泵组改造投入（万元）</t>
        </is>
      </c>
      <c r="B7" s="4" t="n">
        <v>6</v>
      </c>
    </row>
    <row r="8">
      <c r="A8" s="3" t="inlineStr">
        <is>
          <t>风机改造投入（万元）</t>
        </is>
      </c>
      <c r="B8" s="4" t="n">
        <v>2</v>
      </c>
    </row>
    <row r="10">
      <c r="A10" s="2" t="inlineStr">
        <is>
          <t>二、计算结果（自动计算）</t>
        </is>
      </c>
    </row>
    <row r="11">
      <c r="A11" s="6" t="inlineStr">
        <is>
          <t>项目</t>
        </is>
      </c>
      <c r="B11" s="6" t="inlineStr">
        <is>
          <t>改造前(万元/月)</t>
        </is>
      </c>
      <c r="C11" s="6" t="inlineStr">
        <is>
          <t>改造后(万元/月)</t>
        </is>
      </c>
      <c r="D11" s="6" t="inlineStr">
        <is>
          <t>月省(万元)</t>
        </is>
      </c>
      <c r="E11" s="6" t="inlineStr">
        <is>
          <t>年省(万元)</t>
        </is>
      </c>
      <c r="F11" s="6" t="inlineStr">
        <is>
          <t>说明</t>
        </is>
      </c>
    </row>
    <row r="13">
      <c r="A13" s="7" t="inlineStr">
        <is>
          <t>循环水泵</t>
        </is>
      </c>
      <c r="B13" s="8">
        <f>B3</f>
        <v>4.0</v>
      </c>
      <c r="C13" s="8">
        <f>B3*(1-B5/100)</f>
        <v>3.2</v>
      </c>
      <c r="D13" s="8">
        <f>B3*B5/100</f>
        <v>0.8</v>
      </c>
      <c r="E13" s="8">
        <f>D13*12</f>
        <v>9.600000000000001</v>
      </c>
      <c r="F13" s="7" t="inlineStr">
        <is>
          <t>泵组变频+高效叶轮</t>
        </is>
      </c>
    </row>
    <row r="14">
      <c r="A14" s="7" t="inlineStr">
        <is>
          <t>冷却塔风机</t>
        </is>
      </c>
      <c r="B14" s="8">
        <f>B4</f>
        <v>2.0</v>
      </c>
      <c r="C14" s="8">
        <f>B4*(1-B6/100)</f>
        <v>1.5</v>
      </c>
      <c r="D14" s="8">
        <f>B4*B6/100</f>
        <v>0.5</v>
      </c>
      <c r="E14" s="8">
        <f>D14*12</f>
        <v>6.0</v>
      </c>
      <c r="F14" s="7" t="inlineStr">
        <is>
          <t>风机变频</t>
        </is>
      </c>
    </row>
    <row r="15">
      <c r="A15" s="9" t="inlineStr">
        <is>
          <t>合计</t>
        </is>
      </c>
      <c r="B15" s="10">
        <f>SUM(B13:B14)</f>
        <v>6.0</v>
      </c>
      <c r="C15" s="10">
        <f>SUM(C13:C14)</f>
        <v>4.7</v>
      </c>
      <c r="D15" s="10">
        <f>SUM(D13:D14)</f>
        <v>1.3</v>
      </c>
      <c r="E15" s="10">
        <f>SUM(E13:E14)</f>
        <v>15.600000000000001</v>
      </c>
      <c r="F15" s="9" t="inlineStr">
        <is>
          <t>月省合计</t>
        </is>
      </c>
    </row>
    <row r="17">
      <c r="A17" s="2" t="inlineStr">
        <is>
          <t>三、投入与回本</t>
        </is>
      </c>
    </row>
    <row r="18">
      <c r="A18" s="6" t="inlineStr">
        <is>
          <t>项目</t>
        </is>
      </c>
      <c r="B18" s="6" t="inlineStr">
        <is>
          <t>投入(万元)</t>
        </is>
      </c>
      <c r="C18" s="6" t="inlineStr">
        <is>
          <t>月省(万元)</t>
        </is>
      </c>
      <c r="D18" s="6" t="inlineStr">
        <is>
          <t>年省(万元)</t>
        </is>
      </c>
      <c r="E18" s="6" t="inlineStr">
        <is>
          <t>回本(个月)</t>
        </is>
      </c>
    </row>
    <row r="20">
      <c r="A20" s="7" t="inlineStr">
        <is>
          <t>循环水泵</t>
        </is>
      </c>
      <c r="B20" s="7">
        <f>B7</f>
        <v>6.0</v>
      </c>
      <c r="C20" s="8">
        <f>D13</f>
        <v>0.8</v>
      </c>
      <c r="D20" s="8">
        <f>E13</f>
        <v>9.600000000000001</v>
      </c>
      <c r="E20" s="11">
        <f>IF(C20=0,"",ROUND(B20/C20,1))</f>
        <v>7.5</v>
      </c>
    </row>
    <row r="21">
      <c r="A21" s="7" t="inlineStr">
        <is>
          <t>冷却塔风机</t>
        </is>
      </c>
      <c r="B21" s="7">
        <f>B8</f>
        <v>2.0</v>
      </c>
      <c r="C21" s="8">
        <f>D14</f>
        <v>0.5</v>
      </c>
      <c r="D21" s="8">
        <f>E14</f>
        <v>6.0</v>
      </c>
      <c r="E21" s="11">
        <f>IF(C21=0,"",ROUND(B21/C21,1))</f>
        <v>4.0</v>
      </c>
    </row>
    <row r="22">
      <c r="A22" s="9" t="inlineStr">
        <is>
          <t>合计</t>
        </is>
      </c>
      <c r="B22" s="9">
        <f>B20+B21</f>
        <v>8.0</v>
      </c>
      <c r="C22" s="10">
        <f>D13+D14</f>
        <v>1.3</v>
      </c>
      <c r="D22" s="10">
        <f>E13+E14</f>
        <v>15.600000000000001</v>
      </c>
      <c r="E22" s="12">
        <f>IF(C22=0,"",ROUND(B22/C22,1))</f>
        <v>6.2</v>
      </c>
    </row>
    <row r="23">
      <c r="A23" s="13" t="inlineStr">
        <is>
          <t>注：负荷仅设计值60%-70%时理论可省70%以上，但受静扬程、换热器流量下限约束，实际节电率15%-25%（风机为P∝n³，理论省48.8%但受出水温度工艺下限约束），取保守值。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4" customWidth="1" min="4" max="4"/>
    <col width="14" customWidth="1" min="5" max="5"/>
    <col width="30" customWidth="1" min="6" max="6"/>
  </cols>
  <sheetData>
    <row r="1">
      <c r="A1" s="1" t="inlineStr">
        <is>
          <t>化工厂节能测算表 · Sheet3 压缩空气系统改造</t>
        </is>
      </c>
    </row>
    <row r="2">
      <c r="A2" s="2" t="inlineStr">
        <is>
          <t>一、输入参数（可修改黄色区域）</t>
        </is>
      </c>
    </row>
    <row r="3">
      <c r="A3" s="3" t="inlineStr">
        <is>
          <t>空压机月电费（万元）</t>
        </is>
      </c>
      <c r="B3" s="14" t="n">
        <v>3.5</v>
      </c>
    </row>
    <row r="4">
      <c r="A4" s="3" t="inlineStr">
        <is>
          <t>无热再生干燥器再生气耗（%）</t>
        </is>
      </c>
      <c r="B4" s="5" t="n">
        <v>15</v>
      </c>
    </row>
    <row r="5">
      <c r="A5" s="3" t="inlineStr">
        <is>
          <t>干燥器及后处理系统月电耗（万元）</t>
        </is>
      </c>
      <c r="B5" s="4" t="n">
        <v>1</v>
      </c>
    </row>
    <row r="6">
      <c r="A6" s="3" t="inlineStr">
        <is>
          <t>干燥器换代投入（万元）</t>
        </is>
      </c>
      <c r="B6" s="4" t="n">
        <v>5</v>
      </c>
    </row>
    <row r="7">
      <c r="A7" s="3" t="inlineStr">
        <is>
          <t>运行优化月省（万元）</t>
        </is>
      </c>
      <c r="B7" s="15" t="n">
        <v>0.3</v>
      </c>
    </row>
    <row r="8">
      <c r="A8" s="3" t="inlineStr">
        <is>
          <t>运行优化投入（万元）</t>
        </is>
      </c>
      <c r="B8" s="4" t="n">
        <v>1</v>
      </c>
    </row>
    <row r="9">
      <c r="A9" s="3" t="inlineStr">
        <is>
          <t>后处理系统换代后节电率（%）</t>
        </is>
      </c>
      <c r="B9" s="5" t="n">
        <v>20</v>
      </c>
    </row>
    <row r="11">
      <c r="A11" s="2" t="inlineStr">
        <is>
          <t>二、计算结果（自动计算）</t>
        </is>
      </c>
    </row>
    <row r="12">
      <c r="A12" s="6" t="inlineStr">
        <is>
          <t>项目</t>
        </is>
      </c>
      <c r="B12" s="6" t="inlineStr">
        <is>
          <t>改造前(万元/月)</t>
        </is>
      </c>
      <c r="C12" s="6" t="inlineStr">
        <is>
          <t>改造后(万元/月)</t>
        </is>
      </c>
      <c r="D12" s="6" t="inlineStr">
        <is>
          <t>月省(万元)</t>
        </is>
      </c>
      <c r="E12" s="6" t="inlineStr">
        <is>
          <t>年省(万元)</t>
        </is>
      </c>
      <c r="F12" s="6" t="inlineStr">
        <is>
          <t>说明</t>
        </is>
      </c>
    </row>
    <row r="14">
      <c r="A14" s="7" t="inlineStr">
        <is>
          <t>干燥器及后处理系统</t>
        </is>
      </c>
      <c r="B14" s="8">
        <f>B3*B4/100+B5</f>
        <v>1.525</v>
      </c>
      <c r="C14" s="8">
        <f>B5*(1-B9/100)</f>
        <v>0.8</v>
      </c>
      <c r="D14" s="8">
        <f>B14-C14</f>
        <v>0.7249999999999999</v>
      </c>
      <c r="E14" s="8">
        <f>D14*12</f>
        <v>8.7</v>
      </c>
      <c r="F14" s="7" t="inlineStr">
        <is>
          <t>气耗省0.53万+前置冷干机停运省0.2万</t>
        </is>
      </c>
    </row>
    <row r="15">
      <c r="A15" s="7" t="inlineStr">
        <is>
          <t>空压机运行优化</t>
        </is>
      </c>
      <c r="B15" s="7" t="n"/>
      <c r="C15" s="7" t="n"/>
      <c r="D15" s="8">
        <f>B7</f>
        <v>0.3</v>
      </c>
      <c r="E15" s="8">
        <f>D15*12</f>
        <v>3.5999999999999996</v>
      </c>
      <c r="F15" s="7" t="inlineStr">
        <is>
          <t>压力带优化+查漏（运营类，无改造前后对照量）</t>
        </is>
      </c>
    </row>
    <row r="16">
      <c r="A16" s="9" t="inlineStr">
        <is>
          <t>合计</t>
        </is>
      </c>
      <c r="B16" s="10">
        <f>B3+B5</f>
        <v>4.5</v>
      </c>
      <c r="C16" s="10">
        <f>B3+B5-D14-D15</f>
        <v>3.4750000000000005</v>
      </c>
      <c r="D16" s="10">
        <f>SUM(D14:D15)</f>
        <v>1.025</v>
      </c>
      <c r="E16" s="10">
        <f>SUM(E14:E15)</f>
        <v>12.299999999999999</v>
      </c>
      <c r="F16" s="9" t="inlineStr">
        <is>
          <t>改造前=系统电费(B3+B5)；月省=两子项合计</t>
        </is>
      </c>
    </row>
    <row r="18">
      <c r="A18" s="2" t="inlineStr">
        <is>
          <t>三、投入与回本</t>
        </is>
      </c>
    </row>
    <row r="19">
      <c r="A19" s="6" t="inlineStr">
        <is>
          <t>项目</t>
        </is>
      </c>
      <c r="B19" s="6" t="inlineStr">
        <is>
          <t>投入(万元)</t>
        </is>
      </c>
      <c r="C19" s="6" t="inlineStr">
        <is>
          <t>月省(万元)</t>
        </is>
      </c>
      <c r="D19" s="6" t="inlineStr">
        <is>
          <t>年省(万元)</t>
        </is>
      </c>
      <c r="E19" s="6" t="inlineStr">
        <is>
          <t>回本(个月)</t>
        </is>
      </c>
    </row>
    <row r="21">
      <c r="A21" s="7" t="inlineStr">
        <is>
          <t>干燥器换代</t>
        </is>
      </c>
      <c r="B21" s="7">
        <f>B6</f>
        <v>5.0</v>
      </c>
      <c r="C21" s="8">
        <f>D14</f>
        <v>0.7249999999999999</v>
      </c>
      <c r="D21" s="8">
        <f>E14</f>
        <v>8.7</v>
      </c>
      <c r="E21" s="11">
        <f>IF(C21=0,"",ROUND(B21/C21,1))</f>
        <v>6.9</v>
      </c>
    </row>
    <row r="22">
      <c r="A22" s="7" t="inlineStr">
        <is>
          <t>空压机运行优化</t>
        </is>
      </c>
      <c r="B22" s="7">
        <f>B8</f>
        <v>1.0</v>
      </c>
      <c r="C22" s="8">
        <f>D15</f>
        <v>0.3</v>
      </c>
      <c r="D22" s="8">
        <f>E15</f>
        <v>3.5999999999999996</v>
      </c>
      <c r="E22" s="11">
        <f>IF(C22=0,"",ROUND(B22/C22,1))</f>
        <v>3.3</v>
      </c>
    </row>
    <row r="23">
      <c r="A23" s="9" t="inlineStr">
        <is>
          <t>合计</t>
        </is>
      </c>
      <c r="B23" s="9">
        <f>B21+B22</f>
        <v>6.0</v>
      </c>
      <c r="C23" s="10">
        <f>D14+D15</f>
        <v>1.025</v>
      </c>
      <c r="D23" s="10">
        <f>E14+E15</f>
        <v>12.299999999999999</v>
      </c>
      <c r="E23" s="12">
        <f>IF(C23=0,"",ROUND(B23/C23,1))</f>
        <v>5.9</v>
      </c>
    </row>
    <row r="24">
      <c r="A24" s="13" t="inlineStr">
        <is>
          <t>注：化工仪表气露点要求-40℃，常规做法为"前置冷冻式干燥机+无热再生吸干机"两级串联，无热再生再生气耗14%-18%（取15%）；换零气耗压缩热干燥机后露点-40℃直接达标，前置冷干机可停运（后处理系统主要电耗），换型机型自身带鼓风机电耗略升，保守按后处理系统节电20%计。改前须确认空压机排气温度与余热稳定性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2026-09-14T14:04:03Z</dcterms:created>
  <dcterms:modified xmlns:dcterms="http://purl.org/dc/terms/" xmlns:xsi="http://www.w3.org/2001/XMLSchema-instance" xsi:type="dcterms:W3CDTF">2026-09-14T14:04:03Z</dcterms:modified>
</cp:coreProperties>
</file>